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Fall 2020 solutions\"/>
    </mc:Choice>
  </mc:AlternateContent>
  <xr:revisionPtr revIDLastSave="0" documentId="8_{F8DFD4A8-D2FF-4C1C-9703-E4F92509AD74}" xr6:coauthVersionLast="45" xr6:coauthVersionMax="45" xr10:uidLastSave="{00000000-0000-0000-0000-000000000000}"/>
  <bookViews>
    <workbookView xWindow="780" yWindow="780" windowWidth="21600" windowHeight="11325" xr2:uid="{BA09CA01-205F-40F3-9CDD-33E2AAE4D1CE}"/>
  </bookViews>
  <sheets>
    <sheet name="Question 6 (b)" sheetId="1" r:id="rId1"/>
  </sheets>
  <definedNames>
    <definedName name="_xlnm.Print_Area" localSheetId="0">'Question 6 (b)'!$A$1:$G$67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" l="1"/>
  <c r="C44" i="1" l="1"/>
  <c r="F61" i="1" l="1"/>
  <c r="F63" i="1" s="1"/>
  <c r="E61" i="1"/>
  <c r="E63" i="1" s="1"/>
  <c r="C62" i="1"/>
  <c r="B62" i="1"/>
  <c r="C61" i="1"/>
  <c r="B61" i="1"/>
  <c r="C29" i="1"/>
  <c r="B29" i="1"/>
  <c r="C45" i="1"/>
  <c r="B45" i="1"/>
  <c r="B63" i="1" l="1"/>
  <c r="C63" i="1"/>
  <c r="C74" i="1"/>
  <c r="B74" i="1"/>
  <c r="F79" i="1"/>
  <c r="E79" i="1"/>
  <c r="C79" i="1"/>
  <c r="B79" i="1"/>
  <c r="C82" i="1"/>
  <c r="B82" i="1"/>
  <c r="B31" i="1"/>
  <c r="B32" i="1"/>
  <c r="B46" i="1" l="1"/>
  <c r="E56" i="1"/>
  <c r="C31" i="1"/>
  <c r="C32" i="1" s="1"/>
  <c r="B84" i="1"/>
  <c r="C84" i="1"/>
  <c r="C55" i="1"/>
  <c r="B55" i="1"/>
  <c r="C53" i="1"/>
  <c r="F52" i="1" s="1"/>
  <c r="F54" i="1" s="1"/>
  <c r="B53" i="1"/>
  <c r="E52" i="1" s="1"/>
  <c r="E54" i="1" s="1"/>
  <c r="C52" i="1"/>
  <c r="B52" i="1"/>
  <c r="C41" i="1"/>
  <c r="C40" i="1"/>
  <c r="B41" i="1"/>
  <c r="E40" i="1" s="1"/>
  <c r="E42" i="1" s="1"/>
  <c r="E48" i="1" s="1"/>
  <c r="B40" i="1"/>
  <c r="E58" i="1" l="1"/>
  <c r="E65" i="1" s="1"/>
  <c r="C46" i="1"/>
  <c r="F56" i="1"/>
  <c r="F58" i="1" s="1"/>
  <c r="C42" i="1"/>
  <c r="F40" i="1"/>
  <c r="F42" i="1" s="1"/>
  <c r="F48" i="1" s="1"/>
  <c r="B42" i="1"/>
  <c r="B48" i="1" s="1"/>
  <c r="B54" i="1"/>
  <c r="B58" i="1" s="1"/>
  <c r="C54" i="1"/>
  <c r="C58" i="1" s="1"/>
  <c r="F65" i="1" l="1"/>
  <c r="E81" i="1"/>
  <c r="E82" i="1" s="1"/>
  <c r="E72" i="1"/>
  <c r="E74" i="1" s="1"/>
  <c r="B65" i="1"/>
  <c r="C43" i="1" l="1"/>
  <c r="C48" i="1" s="1"/>
  <c r="C65" i="1" s="1"/>
  <c r="F72" i="1"/>
  <c r="F74" i="1" s="1"/>
  <c r="F81" i="1"/>
  <c r="F82" i="1" s="1"/>
  <c r="F84" i="1" s="1"/>
  <c r="E84" i="1"/>
</calcChain>
</file>

<file path=xl/sharedStrings.xml><?xml version="1.0" encoding="utf-8"?>
<sst xmlns="http://schemas.openxmlformats.org/spreadsheetml/2006/main" count="76" uniqueCount="50">
  <si>
    <t>Question 6 (b)</t>
  </si>
  <si>
    <t>(b) (7 points) Life Co is entering a Mod-Co reinsurance arrangement with Reinsurance Inc.</t>
  </si>
  <si>
    <t>Life Co</t>
  </si>
  <si>
    <t>Year 1</t>
  </si>
  <si>
    <t>Year 2</t>
  </si>
  <si>
    <t>Premiums</t>
  </si>
  <si>
    <t>Expenses</t>
  </si>
  <si>
    <t>Commissions</t>
  </si>
  <si>
    <t>Reserves</t>
  </si>
  <si>
    <t>Benefits Paid</t>
  </si>
  <si>
    <t>Investment Income</t>
  </si>
  <si>
    <t>Reinsurance Co</t>
  </si>
  <si>
    <t>Allowance</t>
  </si>
  <si>
    <t>Mod-Co Interest Rate</t>
  </si>
  <si>
    <t>(i) (4 points) Construct Life Co's Gain from Operations statement for years 1 and 2 under the reinsurance agreement.</t>
  </si>
  <si>
    <t>Gain from Operations</t>
  </si>
  <si>
    <t>Revenue</t>
  </si>
  <si>
    <t>Premium</t>
  </si>
  <si>
    <t>Gross</t>
  </si>
  <si>
    <t>Ceded</t>
  </si>
  <si>
    <t>Net Premium</t>
  </si>
  <si>
    <t>Investment Income on Surplus</t>
  </si>
  <si>
    <t>Investment Income on Reserves</t>
  </si>
  <si>
    <t>Reinsurance Allowance</t>
  </si>
  <si>
    <t>Mod-Co Adjustment</t>
  </si>
  <si>
    <t>Experience Refund</t>
  </si>
  <si>
    <t>Total Revenue</t>
  </si>
  <si>
    <t>Reinsurance Inc</t>
  </si>
  <si>
    <t>Assumed Coinsurance %</t>
  </si>
  <si>
    <t>Benefits</t>
  </si>
  <si>
    <t>Claims</t>
  </si>
  <si>
    <t>Net Claims</t>
  </si>
  <si>
    <t>Increase in Reserves</t>
  </si>
  <si>
    <t>Total Benefits</t>
  </si>
  <si>
    <t>Total Expenses</t>
  </si>
  <si>
    <t>Ending Reserves</t>
  </si>
  <si>
    <t>Beginning Reserves</t>
  </si>
  <si>
    <t>Interest on Beginning Reserves</t>
  </si>
  <si>
    <t>(ii) (3 points) Construct Reinsurance Inc's Balance Sheet for years 1 and 2 under the reinsurance agreement.</t>
  </si>
  <si>
    <t>Balance Sheet</t>
  </si>
  <si>
    <t>Assets</t>
  </si>
  <si>
    <t>Invested Assets</t>
  </si>
  <si>
    <t>Accounts Receivable</t>
  </si>
  <si>
    <t>Total Assets</t>
  </si>
  <si>
    <t>Liabilities</t>
  </si>
  <si>
    <t>Accounts Payable</t>
  </si>
  <si>
    <t>Total Liabilities</t>
  </si>
  <si>
    <t>Surplus</t>
  </si>
  <si>
    <t>Total Surplus</t>
  </si>
  <si>
    <t>Total Liabilities &amp; Surplus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</si>
</sst>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theme="1"/>
      <name val="FS Elliot Pro"/>
      <family val="2"/>
    </font>
    <font>
      <b/>
      <sz val="10"/>
      <color theme="1"/>
      <name val="FS Elliot Pro"/>
      <family val="3"/>
    </font>
    <font>
      <b/>
      <sz val="14"/>
      <color theme="1"/>
      <name val="FS Elliot Pro"/>
      <family val="3"/>
    </font>
    <font>
      <b/>
      <sz val="10"/>
      <color rgb="FF0070C0"/>
      <name val="FS Elliot Pro"/>
      <family val="3"/>
    </font>
    <font>
      <sz val="10"/>
      <color theme="1"/>
      <name val="FS Elliot Pro"/>
      <family val="3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37" fontId="0" fillId="0" borderId="1" xfId="0" applyNumberFormat="1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37" fontId="0" fillId="2" borderId="1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indent="2"/>
    </xf>
    <xf numFmtId="37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 indent="1"/>
    </xf>
    <xf numFmtId="0" fontId="0" fillId="0" borderId="1" xfId="0" applyFill="1" applyBorder="1" applyAlignment="1">
      <alignment horizontal="left" indent="2"/>
    </xf>
    <xf numFmtId="9" fontId="3" fillId="0" borderId="0" xfId="0" applyNumberFormat="1" applyFont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37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4" fillId="0" borderId="1" xfId="0" applyFont="1" applyBorder="1"/>
    <xf numFmtId="37" fontId="4" fillId="0" borderId="1" xfId="0" applyNumberFormat="1" applyFont="1" applyBorder="1" applyAlignment="1">
      <alignment horizontal="center"/>
    </xf>
    <xf numFmtId="37" fontId="1" fillId="0" borderId="1" xfId="0" applyNumberFormat="1" applyFont="1" applyFill="1" applyBorder="1" applyAlignment="1">
      <alignment horizontal="center"/>
    </xf>
    <xf numFmtId="37" fontId="0" fillId="0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0FB7-AE73-419D-974F-D0E7097E092A}">
  <dimension ref="A1:F84"/>
  <sheetViews>
    <sheetView tabSelected="1" zoomScale="90" zoomScaleNormal="90" workbookViewId="0"/>
  </sheetViews>
  <sheetFormatPr defaultColWidth="21.42578125" defaultRowHeight="15.75" customHeight="1"/>
  <cols>
    <col min="1" max="1" width="35.7109375" customWidth="1"/>
    <col min="4" max="4" width="5.7109375" customWidth="1"/>
  </cols>
  <sheetData>
    <row r="1" spans="1:3" s="6" customFormat="1" ht="22.5" customHeight="1">
      <c r="A1" s="5" t="s">
        <v>0</v>
      </c>
    </row>
    <row r="2" spans="1:3" s="6" customFormat="1" ht="15.75" customHeight="1"/>
    <row r="3" spans="1:3" s="6" customFormat="1" ht="15.75" customHeight="1">
      <c r="A3" s="6" t="s">
        <v>1</v>
      </c>
    </row>
    <row r="4" spans="1:3" s="6" customFormat="1" ht="15.75" customHeight="1"/>
    <row r="5" spans="1:3" s="6" customFormat="1" ht="15.75" customHeight="1"/>
    <row r="6" spans="1:3" s="6" customFormat="1" ht="15.75" customHeight="1">
      <c r="A6" s="7" t="s">
        <v>2</v>
      </c>
      <c r="B6" s="8" t="s">
        <v>3</v>
      </c>
      <c r="C6" s="8" t="s">
        <v>4</v>
      </c>
    </row>
    <row r="7" spans="1:3" s="6" customFormat="1" ht="15.75" customHeight="1">
      <c r="A7" s="9" t="s">
        <v>5</v>
      </c>
      <c r="B7" s="10">
        <v>2000</v>
      </c>
      <c r="C7" s="10">
        <v>0</v>
      </c>
    </row>
    <row r="8" spans="1:3" s="6" customFormat="1" ht="15.75" customHeight="1">
      <c r="A8" s="9" t="s">
        <v>6</v>
      </c>
      <c r="B8" s="10">
        <v>50</v>
      </c>
      <c r="C8" s="10">
        <v>10</v>
      </c>
    </row>
    <row r="9" spans="1:3" s="6" customFormat="1" ht="15.75" customHeight="1">
      <c r="A9" s="9" t="s">
        <v>7</v>
      </c>
      <c r="B9" s="10">
        <v>250</v>
      </c>
      <c r="C9" s="10">
        <v>0</v>
      </c>
    </row>
    <row r="10" spans="1:3" s="6" customFormat="1" ht="15.75" customHeight="1">
      <c r="A10" s="9" t="s">
        <v>8</v>
      </c>
      <c r="B10" s="10">
        <v>1500</v>
      </c>
      <c r="C10" s="10">
        <v>1800</v>
      </c>
    </row>
    <row r="11" spans="1:3" s="6" customFormat="1" ht="15.75" customHeight="1">
      <c r="A11" s="9" t="s">
        <v>9</v>
      </c>
      <c r="B11" s="10">
        <v>0</v>
      </c>
      <c r="C11" s="10">
        <v>50</v>
      </c>
    </row>
    <row r="12" spans="1:3" s="6" customFormat="1" ht="15.75" customHeight="1">
      <c r="A12" s="9" t="s">
        <v>10</v>
      </c>
      <c r="B12" s="11">
        <v>0.1</v>
      </c>
      <c r="C12" s="11">
        <v>0.1</v>
      </c>
    </row>
    <row r="13" spans="1:3" s="6" customFormat="1" ht="15.75" customHeight="1">
      <c r="B13" s="12"/>
      <c r="C13" s="12"/>
    </row>
    <row r="14" spans="1:3" s="6" customFormat="1" ht="15.75" customHeight="1">
      <c r="A14" s="7" t="s">
        <v>11</v>
      </c>
      <c r="B14" s="8" t="s">
        <v>3</v>
      </c>
      <c r="C14" s="8" t="s">
        <v>4</v>
      </c>
    </row>
    <row r="15" spans="1:3" s="6" customFormat="1" ht="15.75" customHeight="1">
      <c r="A15" s="9" t="s">
        <v>12</v>
      </c>
      <c r="B15" s="11">
        <v>0.1</v>
      </c>
      <c r="C15" s="11">
        <v>0.1</v>
      </c>
    </row>
    <row r="16" spans="1:3" s="6" customFormat="1" ht="15.75" customHeight="1">
      <c r="A16" s="9" t="s">
        <v>13</v>
      </c>
      <c r="B16" s="11">
        <v>0.05</v>
      </c>
      <c r="C16" s="11">
        <v>0.05</v>
      </c>
    </row>
    <row r="17" spans="1:3" s="6" customFormat="1" ht="15.75" customHeight="1"/>
    <row r="18" spans="1:3" s="6" customFormat="1" ht="15.75" customHeight="1"/>
    <row r="19" spans="1:3" s="6" customFormat="1" ht="15.75" customHeight="1">
      <c r="A19" s="6" t="s">
        <v>14</v>
      </c>
    </row>
    <row r="20" spans="1:3" s="6" customFormat="1" ht="15.75" customHeight="1"/>
    <row r="21" spans="1:3" s="6" customFormat="1" ht="15.75" customHeight="1">
      <c r="A21" s="6" t="s">
        <v>38</v>
      </c>
    </row>
    <row r="24" spans="1:3" ht="15.75" customHeight="1">
      <c r="A24" s="1" t="s">
        <v>28</v>
      </c>
      <c r="B24" s="20">
        <v>1</v>
      </c>
    </row>
    <row r="27" spans="1:3" ht="15.75" customHeight="1">
      <c r="A27" s="21"/>
      <c r="B27" s="30" t="s">
        <v>24</v>
      </c>
      <c r="C27" s="30"/>
    </row>
    <row r="28" spans="1:3" ht="15.75" customHeight="1">
      <c r="A28" s="21"/>
      <c r="B28" s="22" t="s">
        <v>3</v>
      </c>
      <c r="C28" s="22" t="s">
        <v>4</v>
      </c>
    </row>
    <row r="29" spans="1:3" ht="15.75" customHeight="1">
      <c r="A29" s="2" t="s">
        <v>35</v>
      </c>
      <c r="B29" s="4">
        <f>B10*$B$24</f>
        <v>1500</v>
      </c>
      <c r="C29" s="4">
        <f>C10*$B$24</f>
        <v>1800</v>
      </c>
    </row>
    <row r="30" spans="1:3" ht="15.75" customHeight="1">
      <c r="A30" s="2" t="s">
        <v>36</v>
      </c>
      <c r="B30" s="4"/>
      <c r="C30" s="4">
        <f>B10*$B$24</f>
        <v>1500</v>
      </c>
    </row>
    <row r="31" spans="1:3" ht="15.75" customHeight="1">
      <c r="A31" s="2" t="s">
        <v>37</v>
      </c>
      <c r="B31" s="4">
        <f>B30*B16</f>
        <v>0</v>
      </c>
      <c r="C31" s="4">
        <f>C30*C16</f>
        <v>75</v>
      </c>
    </row>
    <row r="32" spans="1:3" ht="15.75" customHeight="1">
      <c r="A32" s="23" t="s">
        <v>24</v>
      </c>
      <c r="B32" s="24">
        <f>B29-B30-B31</f>
        <v>1500</v>
      </c>
      <c r="C32" s="24">
        <f>C29-C30-C31</f>
        <v>225</v>
      </c>
    </row>
    <row r="35" spans="1:6" ht="15.75" customHeight="1">
      <c r="A35" s="23"/>
      <c r="B35" s="30" t="s">
        <v>15</v>
      </c>
      <c r="C35" s="30"/>
      <c r="D35" s="30"/>
      <c r="E35" s="30"/>
      <c r="F35" s="30"/>
    </row>
    <row r="36" spans="1:6" ht="15.75" customHeight="1">
      <c r="A36" s="23"/>
      <c r="B36" s="30" t="s">
        <v>2</v>
      </c>
      <c r="C36" s="30"/>
      <c r="D36" s="25"/>
      <c r="E36" s="30" t="s">
        <v>27</v>
      </c>
      <c r="F36" s="30"/>
    </row>
    <row r="37" spans="1:6" ht="15.75" customHeight="1">
      <c r="A37" s="23"/>
      <c r="B37" s="22" t="s">
        <v>3</v>
      </c>
      <c r="C37" s="22" t="s">
        <v>4</v>
      </c>
      <c r="D37" s="23"/>
      <c r="E37" s="22" t="s">
        <v>3</v>
      </c>
      <c r="F37" s="22" t="s">
        <v>4</v>
      </c>
    </row>
    <row r="38" spans="1:6" ht="15.75" customHeight="1">
      <c r="A38" s="3" t="s">
        <v>16</v>
      </c>
      <c r="B38" s="28"/>
      <c r="C38" s="28"/>
      <c r="D38" s="28"/>
      <c r="E38" s="28"/>
      <c r="F38" s="28"/>
    </row>
    <row r="39" spans="1:6" ht="15.75" customHeight="1">
      <c r="A39" s="13" t="s">
        <v>17</v>
      </c>
      <c r="B39" s="29"/>
      <c r="C39" s="29"/>
      <c r="D39" s="29"/>
      <c r="E39" s="29"/>
      <c r="F39" s="29"/>
    </row>
    <row r="40" spans="1:6" ht="15.75" customHeight="1">
      <c r="A40" s="14" t="s">
        <v>18</v>
      </c>
      <c r="B40" s="29">
        <f>B7</f>
        <v>2000</v>
      </c>
      <c r="C40" s="29">
        <f>C7</f>
        <v>0</v>
      </c>
      <c r="D40" s="29"/>
      <c r="E40" s="29">
        <f>-B41</f>
        <v>2000</v>
      </c>
      <c r="F40" s="29">
        <f>-C41</f>
        <v>0</v>
      </c>
    </row>
    <row r="41" spans="1:6" ht="15.75" customHeight="1">
      <c r="A41" s="14" t="s">
        <v>19</v>
      </c>
      <c r="B41" s="29">
        <f>-B7*$B$24</f>
        <v>-2000</v>
      </c>
      <c r="C41" s="29">
        <f>-C7*$B$24</f>
        <v>0</v>
      </c>
      <c r="D41" s="29"/>
      <c r="E41" s="29"/>
      <c r="F41" s="29"/>
    </row>
    <row r="42" spans="1:6" ht="15.75" customHeight="1">
      <c r="A42" s="13" t="s">
        <v>20</v>
      </c>
      <c r="B42" s="29">
        <f>B40+B41</f>
        <v>0</v>
      </c>
      <c r="C42" s="29">
        <f>C40+C41</f>
        <v>0</v>
      </c>
      <c r="D42" s="29"/>
      <c r="E42" s="29">
        <f>E40+E41</f>
        <v>2000</v>
      </c>
      <c r="F42" s="29">
        <f>F40+F41</f>
        <v>0</v>
      </c>
    </row>
    <row r="43" spans="1:6" ht="15.75" customHeight="1">
      <c r="A43" s="13" t="s">
        <v>21</v>
      </c>
      <c r="B43" s="29"/>
      <c r="C43" s="29">
        <f>B65*C12</f>
        <v>-10</v>
      </c>
      <c r="D43" s="29"/>
      <c r="E43" s="29"/>
      <c r="F43" s="29"/>
    </row>
    <row r="44" spans="1:6" ht="15.75" customHeight="1">
      <c r="A44" s="13" t="s">
        <v>22</v>
      </c>
      <c r="B44" s="29"/>
      <c r="C44" s="29">
        <f>B10*C12</f>
        <v>150</v>
      </c>
      <c r="D44" s="29"/>
      <c r="E44" s="29"/>
      <c r="F44" s="29"/>
    </row>
    <row r="45" spans="1:6" ht="15.75" customHeight="1">
      <c r="A45" s="13" t="s">
        <v>23</v>
      </c>
      <c r="B45" s="29">
        <f>B7*B15*$B$24</f>
        <v>200</v>
      </c>
      <c r="C45" s="29">
        <f>C7*C15*$B$24</f>
        <v>0</v>
      </c>
      <c r="D45" s="29"/>
      <c r="E45" s="29"/>
      <c r="F45" s="29"/>
    </row>
    <row r="46" spans="1:6" ht="15.75" customHeight="1">
      <c r="A46" s="13" t="s">
        <v>24</v>
      </c>
      <c r="B46" s="29">
        <f>B32</f>
        <v>1500</v>
      </c>
      <c r="C46" s="29">
        <f>C32</f>
        <v>225</v>
      </c>
      <c r="D46" s="29"/>
      <c r="E46" s="29"/>
      <c r="F46" s="29"/>
    </row>
    <row r="47" spans="1:6" ht="15.75" customHeight="1">
      <c r="A47" s="13" t="s">
        <v>25</v>
      </c>
      <c r="B47" s="29"/>
      <c r="C47" s="29"/>
      <c r="D47" s="29"/>
      <c r="E47" s="29"/>
      <c r="F47" s="29"/>
    </row>
    <row r="48" spans="1:6" ht="15.75" customHeight="1">
      <c r="A48" s="23" t="s">
        <v>26</v>
      </c>
      <c r="B48" s="24">
        <f>SUM(B42:B47)</f>
        <v>1700</v>
      </c>
      <c r="C48" s="24">
        <f>SUM(C42:C47)</f>
        <v>365</v>
      </c>
      <c r="D48" s="24"/>
      <c r="E48" s="24">
        <f>SUM(E42:E47)</f>
        <v>2000</v>
      </c>
      <c r="F48" s="24">
        <f>SUM(F42:F47)</f>
        <v>0</v>
      </c>
    </row>
    <row r="49" spans="1:6" ht="15.75" customHeight="1">
      <c r="A49" s="2"/>
      <c r="B49" s="4"/>
      <c r="C49" s="4"/>
      <c r="D49" s="4"/>
      <c r="E49" s="4"/>
      <c r="F49" s="4"/>
    </row>
    <row r="50" spans="1:6" ht="15.75" customHeight="1">
      <c r="A50" s="16" t="s">
        <v>29</v>
      </c>
      <c r="B50" s="15"/>
      <c r="C50" s="15"/>
      <c r="D50" s="15"/>
      <c r="E50" s="15"/>
      <c r="F50" s="15"/>
    </row>
    <row r="51" spans="1:6" ht="15.75" customHeight="1">
      <c r="A51" s="18" t="s">
        <v>30</v>
      </c>
      <c r="B51" s="4"/>
      <c r="C51" s="4"/>
      <c r="D51" s="4"/>
      <c r="E51" s="4"/>
      <c r="F51" s="4"/>
    </row>
    <row r="52" spans="1:6" ht="15.75" customHeight="1">
      <c r="A52" s="19" t="s">
        <v>18</v>
      </c>
      <c r="B52" s="4">
        <f>B11</f>
        <v>0</v>
      </c>
      <c r="C52" s="4">
        <f>C11</f>
        <v>50</v>
      </c>
      <c r="D52" s="4"/>
      <c r="E52" s="4">
        <f>-B53</f>
        <v>0</v>
      </c>
      <c r="F52" s="4">
        <f>-C53</f>
        <v>50</v>
      </c>
    </row>
    <row r="53" spans="1:6" ht="15.75" customHeight="1">
      <c r="A53" s="19" t="s">
        <v>19</v>
      </c>
      <c r="B53" s="4">
        <f>-B11*$B$24</f>
        <v>0</v>
      </c>
      <c r="C53" s="4">
        <f>-C11*$B$24</f>
        <v>-50</v>
      </c>
      <c r="D53" s="4"/>
      <c r="E53" s="4"/>
      <c r="F53" s="4"/>
    </row>
    <row r="54" spans="1:6" ht="15.75" customHeight="1">
      <c r="A54" s="18" t="s">
        <v>31</v>
      </c>
      <c r="B54" s="4">
        <f>B52+B53</f>
        <v>0</v>
      </c>
      <c r="C54" s="4">
        <f>C52+C53</f>
        <v>0</v>
      </c>
      <c r="D54" s="4"/>
      <c r="E54" s="4">
        <f>E52+E53</f>
        <v>0</v>
      </c>
      <c r="F54" s="4">
        <f>F52+F53</f>
        <v>50</v>
      </c>
    </row>
    <row r="55" spans="1:6" ht="15.75" customHeight="1">
      <c r="A55" s="18" t="s">
        <v>32</v>
      </c>
      <c r="B55" s="4">
        <f>B10</f>
        <v>1500</v>
      </c>
      <c r="C55" s="4">
        <f>C10-B10</f>
        <v>300</v>
      </c>
      <c r="D55" s="4"/>
      <c r="E55" s="4"/>
      <c r="F55" s="4"/>
    </row>
    <row r="56" spans="1:6" ht="15.75" customHeight="1">
      <c r="A56" s="18" t="s">
        <v>24</v>
      </c>
      <c r="B56" s="4"/>
      <c r="C56" s="4"/>
      <c r="D56" s="4"/>
      <c r="E56" s="4">
        <f>B32</f>
        <v>1500</v>
      </c>
      <c r="F56" s="4">
        <f>C32</f>
        <v>225</v>
      </c>
    </row>
    <row r="57" spans="1:6" ht="15.75" customHeight="1">
      <c r="A57" s="18" t="s">
        <v>25</v>
      </c>
      <c r="B57" s="4"/>
      <c r="C57" s="4"/>
      <c r="D57" s="4"/>
      <c r="E57" s="4"/>
      <c r="F57" s="4"/>
    </row>
    <row r="58" spans="1:6" ht="15.75" customHeight="1">
      <c r="A58" s="23" t="s">
        <v>33</v>
      </c>
      <c r="B58" s="24">
        <f>SUM(B54:B57)</f>
        <v>1500</v>
      </c>
      <c r="C58" s="24">
        <f>SUM(C54:C57)</f>
        <v>300</v>
      </c>
      <c r="D58" s="24"/>
      <c r="E58" s="24">
        <f>SUM(E54:E57)</f>
        <v>1500</v>
      </c>
      <c r="F58" s="24">
        <f>SUM(F54:F57)</f>
        <v>275</v>
      </c>
    </row>
    <row r="59" spans="1:6" ht="15.75" customHeight="1">
      <c r="A59" s="17"/>
      <c r="B59" s="4"/>
      <c r="C59" s="4"/>
      <c r="D59" s="4"/>
      <c r="E59" s="4"/>
      <c r="F59" s="4"/>
    </row>
    <row r="60" spans="1:6" ht="15.75" customHeight="1">
      <c r="A60" s="16" t="s">
        <v>6</v>
      </c>
      <c r="B60" s="15"/>
      <c r="C60" s="15"/>
      <c r="D60" s="15"/>
      <c r="E60" s="15"/>
      <c r="F60" s="15"/>
    </row>
    <row r="61" spans="1:6" ht="15.75" customHeight="1">
      <c r="A61" s="18" t="s">
        <v>6</v>
      </c>
      <c r="B61" s="4">
        <f>B8</f>
        <v>50</v>
      </c>
      <c r="C61" s="4">
        <f t="shared" ref="C61:C62" si="0">C8</f>
        <v>10</v>
      </c>
      <c r="D61" s="4"/>
      <c r="E61" s="4">
        <f>B7*B15*$B$24</f>
        <v>200</v>
      </c>
      <c r="F61" s="4">
        <f>C7*C15*$B$24</f>
        <v>0</v>
      </c>
    </row>
    <row r="62" spans="1:6" ht="15.75" customHeight="1">
      <c r="A62" s="18" t="s">
        <v>7</v>
      </c>
      <c r="B62" s="4">
        <f t="shared" ref="B62" si="1">B9</f>
        <v>250</v>
      </c>
      <c r="C62" s="4">
        <f t="shared" si="0"/>
        <v>0</v>
      </c>
      <c r="D62" s="4"/>
      <c r="E62" s="4"/>
      <c r="F62" s="4"/>
    </row>
    <row r="63" spans="1:6" ht="15.75" customHeight="1">
      <c r="A63" s="23" t="s">
        <v>34</v>
      </c>
      <c r="B63" s="24">
        <f>SUM(B61:B62)</f>
        <v>300</v>
      </c>
      <c r="C63" s="24">
        <f>SUM(C61:C62)</f>
        <v>10</v>
      </c>
      <c r="D63" s="24"/>
      <c r="E63" s="24">
        <f t="shared" ref="E63:F63" si="2">SUM(E61:E62)</f>
        <v>200</v>
      </c>
      <c r="F63" s="24">
        <f t="shared" si="2"/>
        <v>0</v>
      </c>
    </row>
    <row r="64" spans="1:6" ht="15.75" customHeight="1">
      <c r="A64" s="17"/>
      <c r="B64" s="4"/>
      <c r="C64" s="4"/>
      <c r="D64" s="4"/>
      <c r="E64" s="4"/>
      <c r="F64" s="4"/>
    </row>
    <row r="65" spans="1:6" ht="15.75" customHeight="1">
      <c r="A65" s="23" t="s">
        <v>15</v>
      </c>
      <c r="B65" s="24">
        <f>B48-B58-B63</f>
        <v>-100</v>
      </c>
      <c r="C65" s="24">
        <f>C48-C58-C63</f>
        <v>55</v>
      </c>
      <c r="D65" s="24"/>
      <c r="E65" s="24">
        <f>E48-E58-E63</f>
        <v>300</v>
      </c>
      <c r="F65" s="24">
        <f>F48-F58-F63</f>
        <v>-275</v>
      </c>
    </row>
    <row r="68" spans="1:6" ht="15.75" customHeight="1">
      <c r="A68" s="23"/>
      <c r="B68" s="30" t="s">
        <v>39</v>
      </c>
      <c r="C68" s="30"/>
      <c r="D68" s="30"/>
      <c r="E68" s="30"/>
      <c r="F68" s="30"/>
    </row>
    <row r="69" spans="1:6" ht="15.75" customHeight="1">
      <c r="A69" s="23"/>
      <c r="B69" s="30" t="s">
        <v>2</v>
      </c>
      <c r="C69" s="30"/>
      <c r="D69" s="25"/>
      <c r="E69" s="30" t="s">
        <v>27</v>
      </c>
      <c r="F69" s="30"/>
    </row>
    <row r="70" spans="1:6" ht="15.75" customHeight="1">
      <c r="A70" s="23"/>
      <c r="B70" s="22" t="s">
        <v>3</v>
      </c>
      <c r="C70" s="22" t="s">
        <v>4</v>
      </c>
      <c r="D70" s="23"/>
      <c r="E70" s="22" t="s">
        <v>3</v>
      </c>
      <c r="F70" s="22" t="s">
        <v>4</v>
      </c>
    </row>
    <row r="71" spans="1:6" ht="15.75" customHeight="1">
      <c r="A71" s="3" t="s">
        <v>40</v>
      </c>
      <c r="B71" s="15"/>
      <c r="C71" s="15"/>
      <c r="D71" s="15"/>
      <c r="E71" s="15"/>
      <c r="F71" s="15"/>
    </row>
    <row r="72" spans="1:6" ht="15.75" customHeight="1">
      <c r="A72" s="13" t="s">
        <v>41</v>
      </c>
      <c r="B72" s="4"/>
      <c r="C72" s="4"/>
      <c r="D72" s="4"/>
      <c r="E72" s="4">
        <f>E65</f>
        <v>300</v>
      </c>
      <c r="F72" s="4">
        <f>E82+F65</f>
        <v>25</v>
      </c>
    </row>
    <row r="73" spans="1:6" ht="15.75" customHeight="1">
      <c r="A73" s="13" t="s">
        <v>42</v>
      </c>
      <c r="B73" s="4"/>
      <c r="C73" s="4"/>
      <c r="D73" s="4"/>
      <c r="E73" s="4"/>
      <c r="F73" s="4"/>
    </row>
    <row r="74" spans="1:6" ht="15.75" customHeight="1">
      <c r="A74" s="23" t="s">
        <v>43</v>
      </c>
      <c r="B74" s="24">
        <f>SUM(B72:B73)</f>
        <v>0</v>
      </c>
      <c r="C74" s="24">
        <f>SUM(C72:C73)</f>
        <v>0</v>
      </c>
      <c r="D74" s="24"/>
      <c r="E74" s="24">
        <f>SUM(E72:E73)</f>
        <v>300</v>
      </c>
      <c r="F74" s="24">
        <f>SUM(F72:F73)</f>
        <v>25</v>
      </c>
    </row>
    <row r="75" spans="1:6" ht="15.75" customHeight="1">
      <c r="A75" s="17"/>
      <c r="B75" s="4"/>
      <c r="C75" s="4"/>
      <c r="D75" s="4"/>
      <c r="E75" s="4"/>
      <c r="F75" s="4"/>
    </row>
    <row r="76" spans="1:6" ht="15.75" customHeight="1">
      <c r="A76" s="3" t="s">
        <v>44</v>
      </c>
      <c r="B76" s="15"/>
      <c r="C76" s="15"/>
      <c r="D76" s="15"/>
      <c r="E76" s="15"/>
      <c r="F76" s="15"/>
    </row>
    <row r="77" spans="1:6" ht="15.75" customHeight="1">
      <c r="A77" s="13" t="s">
        <v>8</v>
      </c>
      <c r="B77" s="4"/>
      <c r="C77" s="4"/>
      <c r="D77" s="4"/>
      <c r="E77" s="4"/>
      <c r="F77" s="4"/>
    </row>
    <row r="78" spans="1:6" ht="15.75" customHeight="1">
      <c r="A78" s="13" t="s">
        <v>45</v>
      </c>
      <c r="B78" s="4"/>
      <c r="C78" s="4"/>
      <c r="D78" s="4"/>
      <c r="E78" s="4"/>
      <c r="F78" s="4"/>
    </row>
    <row r="79" spans="1:6" ht="15.75" customHeight="1">
      <c r="A79" s="23" t="s">
        <v>46</v>
      </c>
      <c r="B79" s="24">
        <f>SUM(B77:B78)</f>
        <v>0</v>
      </c>
      <c r="C79" s="24">
        <f>SUM(C77:C78)</f>
        <v>0</v>
      </c>
      <c r="D79" s="24"/>
      <c r="E79" s="24">
        <f>SUM(E77:E78)</f>
        <v>0</v>
      </c>
      <c r="F79" s="24">
        <f>SUM(F77:F78)</f>
        <v>0</v>
      </c>
    </row>
    <row r="80" spans="1:6" ht="15.75" customHeight="1">
      <c r="A80" s="17"/>
      <c r="B80" s="4"/>
      <c r="C80" s="4"/>
      <c r="D80" s="4"/>
      <c r="E80" s="4"/>
      <c r="F80" s="4"/>
    </row>
    <row r="81" spans="1:6" ht="15.75" customHeight="1">
      <c r="A81" s="26" t="s">
        <v>47</v>
      </c>
      <c r="B81" s="27"/>
      <c r="C81" s="27"/>
      <c r="D81" s="27"/>
      <c r="E81" s="27">
        <f>E65</f>
        <v>300</v>
      </c>
      <c r="F81" s="27">
        <f>E82+F65</f>
        <v>25</v>
      </c>
    </row>
    <row r="82" spans="1:6" ht="15.75" customHeight="1">
      <c r="A82" s="23" t="s">
        <v>48</v>
      </c>
      <c r="B82" s="24">
        <f>SUM(B81)</f>
        <v>0</v>
      </c>
      <c r="C82" s="24">
        <f>SUM(C81)</f>
        <v>0</v>
      </c>
      <c r="D82" s="24"/>
      <c r="E82" s="24">
        <f>SUM(E81)</f>
        <v>300</v>
      </c>
      <c r="F82" s="24">
        <f>SUM(F81)</f>
        <v>25</v>
      </c>
    </row>
    <row r="83" spans="1:6" ht="15.75" customHeight="1">
      <c r="A83" s="26"/>
      <c r="B83" s="15"/>
      <c r="C83" s="15"/>
      <c r="D83" s="15"/>
      <c r="E83" s="15"/>
      <c r="F83" s="15"/>
    </row>
    <row r="84" spans="1:6" ht="15.75" customHeight="1">
      <c r="A84" s="23" t="s">
        <v>49</v>
      </c>
      <c r="B84" s="24">
        <f>B79+B82</f>
        <v>0</v>
      </c>
      <c r="C84" s="24">
        <f>C79+C82</f>
        <v>0</v>
      </c>
      <c r="D84" s="24"/>
      <c r="E84" s="24">
        <f>E79+E82</f>
        <v>300</v>
      </c>
      <c r="F84" s="24">
        <f>F79+F82</f>
        <v>25</v>
      </c>
    </row>
  </sheetData>
  <mergeCells count="7">
    <mergeCell ref="B27:C27"/>
    <mergeCell ref="B68:F68"/>
    <mergeCell ref="B69:C69"/>
    <mergeCell ref="E69:F69"/>
    <mergeCell ref="B36:C36"/>
    <mergeCell ref="E36:F36"/>
    <mergeCell ref="B35:F35"/>
  </mergeCells>
  <pageMargins left="0.7" right="0.7" top="0.75" bottom="0.75" header="0.3" footer="0.3"/>
  <pageSetup scale="59" orientation="portrait" r:id="rId1"/>
  <headerFooter>
    <oddFooter>&amp;L&amp;1#&amp;"FS Elliot Pro"&amp;9&amp;K737373Classification: Personal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Question 6 (b)</vt:lpstr>
      <vt:lpstr>'Question 6 (b)'!Print_Area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Aleshia Zionce</dc:creator>
  <cp:lastModifiedBy>A Zionce</cp:lastModifiedBy>
  <dcterms:created xsi:type="dcterms:W3CDTF">2020-11-18T20:30:00Z</dcterms:created>
  <dcterms:modified xsi:type="dcterms:W3CDTF">2021-01-19T15:54:19Z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a81a1a-08fa-4331-ad3e-6f6ae4ac1125_Enabled">
    <vt:lpwstr>True</vt:lpwstr>
  </property>
  <property fmtid="{D5CDD505-2E9C-101B-9397-08002B2CF9AE}" pid="3" name="MSIP_Label_56a81a1a-08fa-4331-ad3e-6f6ae4ac1125_SiteId">
    <vt:lpwstr>3bea478c-1684-4a8c-8e85-045ec54ba430</vt:lpwstr>
  </property>
  <property fmtid="{D5CDD505-2E9C-101B-9397-08002B2CF9AE}" pid="4" name="MSIP_Label_56a81a1a-08fa-4331-ad3e-6f6ae4ac1125_Owner">
    <vt:lpwstr>Sewright.Kyle@principal.com</vt:lpwstr>
  </property>
  <property fmtid="{D5CDD505-2E9C-101B-9397-08002B2CF9AE}" pid="5" name="MSIP_Label_56a81a1a-08fa-4331-ad3e-6f6ae4ac1125_SetDate">
    <vt:lpwstr>2020-11-18T20:30:09.6309332Z</vt:lpwstr>
  </property>
  <property fmtid="{D5CDD505-2E9C-101B-9397-08002B2CF9AE}" pid="6" name="MSIP_Label_56a81a1a-08fa-4331-ad3e-6f6ae4ac1125_Name">
    <vt:lpwstr>Personal</vt:lpwstr>
  </property>
  <property fmtid="{D5CDD505-2E9C-101B-9397-08002B2CF9AE}" pid="7" name="MSIP_Label_56a81a1a-08fa-4331-ad3e-6f6ae4ac1125_Application">
    <vt:lpwstr>Microsoft Azure Information Protection</vt:lpwstr>
  </property>
  <property fmtid="{D5CDD505-2E9C-101B-9397-08002B2CF9AE}" pid="8" name="MSIP_Label_56a81a1a-08fa-4331-ad3e-6f6ae4ac1125_ActionId">
    <vt:lpwstr>88d17dcb-72ec-4bec-a347-942c0321b2c2</vt:lpwstr>
  </property>
  <property fmtid="{D5CDD505-2E9C-101B-9397-08002B2CF9AE}" pid="9" name="MSIP_Label_56a81a1a-08fa-4331-ad3e-6f6ae4ac1125_Extended_MSFT_Method">
    <vt:lpwstr>Manual</vt:lpwstr>
  </property>
  <property fmtid="{D5CDD505-2E9C-101B-9397-08002B2CF9AE}" pid="10" name="Sensitivity">
    <vt:lpwstr>Personal</vt:lpwstr>
  </property>
</Properties>
</file>